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835" windowHeight="8955" activeTab="0"/>
  </bookViews>
  <sheets>
    <sheet name="virgini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<sst xmlns="http://schemas.openxmlformats.org/spreadsheetml/2006/main" count="46" uniqueCount="46">
  <si>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quadname</t>
  </si>
  <si>
    <t>centlat</t>
  </si>
  <si>
    <t>centlong</t>
  </si>
  <si>
    <t>MIDDLESBORO</t>
  </si>
  <si>
    <t>BRISTOL</t>
  </si>
  <si>
    <t>WYTHEVILLE</t>
  </si>
  <si>
    <t>GALAX</t>
  </si>
  <si>
    <t>DANVILLE</t>
  </si>
  <si>
    <t>SOUTH BOSTON</t>
  </si>
  <si>
    <t>EMPORIA</t>
  </si>
  <si>
    <t>NORFOLK</t>
  </si>
  <si>
    <t>VIRGINIA BEACH</t>
  </si>
  <si>
    <t>PIKEVILLE</t>
  </si>
  <si>
    <t>BLUEFIELD</t>
  </si>
  <si>
    <t>RADFORD</t>
  </si>
  <si>
    <t>ROANOKE</t>
  </si>
  <si>
    <t>APPOMATTOX</t>
  </si>
  <si>
    <t>PETERSBURG</t>
  </si>
  <si>
    <t>WILLIAMSBURG</t>
  </si>
  <si>
    <t>CHERITON</t>
  </si>
  <si>
    <t>BECKLEY</t>
  </si>
  <si>
    <t>LEWISBURG</t>
  </si>
  <si>
    <t>BUENA VISTA</t>
  </si>
  <si>
    <t>DILLWYN</t>
  </si>
  <si>
    <t>RICHMOND</t>
  </si>
  <si>
    <t>TAPPAHANNOCK</t>
  </si>
  <si>
    <t>CHINCOTEAGUE</t>
  </si>
  <si>
    <t>STAUNTON</t>
  </si>
  <si>
    <t>CHARLOTTESVILLE</t>
  </si>
  <si>
    <t>FREDERICKSBURG</t>
  </si>
  <si>
    <t>LEONARDTOWN</t>
  </si>
  <si>
    <t>SALISBURY</t>
  </si>
  <si>
    <t>ELKINS</t>
  </si>
  <si>
    <t>FRONT ROYAL</t>
  </si>
  <si>
    <t>WASHINGTON WEST</t>
  </si>
  <si>
    <t>WINCHESTER</t>
  </si>
  <si>
    <t>FREDERICK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</si>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</sst>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2">
      <selection activeCell="D38" sqref="D38"/>
    </sheetView>
  </sheetViews>
  <sheetFormatPr defaultColWidth="9.140625" defaultRowHeight="12.75"/>
  <cols>
    <col min="1" max="1" width="19.851562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37</v>
      </c>
      <c r="E1" s="1" t="s">
        <v>38</v>
      </c>
      <c r="F1" s="1" t="s">
        <v>39</v>
      </c>
      <c r="G1" s="1" t="s">
        <v>40</v>
      </c>
      <c r="H1" s="2" t="s">
        <v>41</v>
      </c>
      <c r="I1" s="2" t="s">
        <v>42</v>
      </c>
      <c r="J1" s="2" t="s">
        <v>44</v>
      </c>
      <c r="K1" s="6" t="s">
        <v>45</v>
      </c>
    </row>
    <row r="2" spans="1:11" ht="12.75">
      <c r="A2" t="s">
        <v>3</v>
      </c>
      <c r="B2">
        <v>36.75</v>
      </c>
      <c r="C2">
        <v>-83.5</v>
      </c>
      <c r="D2" s="3">
        <f>B2+0.25</f>
        <v>37</v>
      </c>
      <c r="E2" s="3">
        <f>C2-0.5</f>
        <v>-84</v>
      </c>
      <c r="F2" s="3">
        <f>C2+0.5</f>
        <v>-83</v>
      </c>
      <c r="G2" s="3">
        <f>B2-0.25</f>
        <v>36.5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http://extract.cr.usgs.gov/Website/distreq/RequestSummary.jsp?AL=37,36.5,-83,-84&amp;PL=ND301HZ,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http://extract.cr.usgs.gov/Website/distreq/RequestSummary.jsp?AL=37,36.5,-83,-84&amp;CS=250&amp;PR=0&amp;PL=ND302HZ,</v>
      </c>
    </row>
    <row r="3" spans="1:11" ht="12.75">
      <c r="A3" t="s">
        <v>4</v>
      </c>
      <c r="B3">
        <v>36.75</v>
      </c>
      <c r="C3">
        <v>-82.5</v>
      </c>
      <c r="D3" s="3">
        <f aca="true" t="shared" si="0" ref="D3:D35">B3+0.25</f>
        <v>37</v>
      </c>
      <c r="E3" s="3">
        <f aca="true" t="shared" si="1" ref="E3:E35">C3-0.5</f>
        <v>-83</v>
      </c>
      <c r="F3" s="3">
        <f aca="true" t="shared" si="2" ref="F3:F35">C3+0.5</f>
        <v>-82</v>
      </c>
      <c r="G3" s="3">
        <f aca="true" t="shared" si="3" ref="G3:G35">B3-0.25</f>
        <v>36.5</v>
      </c>
      <c r="H3" s="4"/>
      <c r="I3" s="4"/>
      <c r="J3" t="str">
        <f aca="true" t="shared" si="4" ref="J3:J35">CONCATENATE("http://extract.cr.usgs.gov/Website/distreq/RequestSummary.jsp?AL=",D3,",",G3,",",F3,",",E3,"&amp;PL=ND301HZ,")</f>
        <v>http://extract.cr.usgs.gov/Website/distreq/RequestSummary.jsp?AL=37,36.5,-82,-83&amp;PL=ND301HZ,</v>
      </c>
      <c r="K3" t="str">
        <f aca="true" t="shared" si="5" ref="K3:K35">CONCATENATE("http://extract.cr.usgs.gov/Website/distreq/RequestSummary.jsp?AL=",D3,",",G3,",",F3,",",E3,"&amp;CS=250&amp;PR=0&amp;PL=ND302HZ,")</f>
        <v>http://extract.cr.usgs.gov/Website/distreq/RequestSummary.jsp?AL=37,36.5,-82,-83&amp;CS=250&amp;PR=0&amp;PL=ND302HZ,</v>
      </c>
    </row>
    <row r="4" spans="1:11" ht="12.75">
      <c r="A4" t="s">
        <v>5</v>
      </c>
      <c r="B4">
        <v>36.75</v>
      </c>
      <c r="C4">
        <v>-81.5</v>
      </c>
      <c r="D4" s="3">
        <f t="shared" si="0"/>
        <v>37</v>
      </c>
      <c r="E4" s="3">
        <f t="shared" si="1"/>
        <v>-82</v>
      </c>
      <c r="F4" s="3">
        <f t="shared" si="2"/>
        <v>-81</v>
      </c>
      <c r="G4" s="3">
        <f t="shared" si="3"/>
        <v>36.5</v>
      </c>
      <c r="H4" s="4"/>
      <c r="I4" s="4"/>
      <c r="J4" t="str">
        <f t="shared" si="4"/>
        <v>http://extract.cr.usgs.gov/Website/distreq/RequestSummary.jsp?AL=37,36.5,-81,-82&amp;PL=ND301HZ,</v>
      </c>
      <c r="K4" t="str">
        <f t="shared" si="5"/>
        <v>http://extract.cr.usgs.gov/Website/distreq/RequestSummary.jsp?AL=37,36.5,-81,-82&amp;CS=250&amp;PR=0&amp;PL=ND302HZ,</v>
      </c>
    </row>
    <row r="5" spans="1:11" ht="12.75">
      <c r="A5" t="s">
        <v>6</v>
      </c>
      <c r="B5">
        <v>36.75</v>
      </c>
      <c r="C5">
        <v>-80.5</v>
      </c>
      <c r="D5" s="3">
        <f t="shared" si="0"/>
        <v>37</v>
      </c>
      <c r="E5" s="3">
        <f t="shared" si="1"/>
        <v>-81</v>
      </c>
      <c r="F5" s="3">
        <f t="shared" si="2"/>
        <v>-80</v>
      </c>
      <c r="G5" s="3">
        <f t="shared" si="3"/>
        <v>36.5</v>
      </c>
      <c r="H5" s="4"/>
      <c r="I5" s="4"/>
      <c r="J5" t="str">
        <f t="shared" si="4"/>
        <v>http://extract.cr.usgs.gov/Website/distreq/RequestSummary.jsp?AL=37,36.5,-80,-81&amp;PL=ND301HZ,</v>
      </c>
      <c r="K5" t="str">
        <f t="shared" si="5"/>
        <v>http://extract.cr.usgs.gov/Website/distreq/RequestSummary.jsp?AL=37,36.5,-80,-81&amp;CS=250&amp;PR=0&amp;PL=ND302HZ,</v>
      </c>
    </row>
    <row r="6" spans="1:11" ht="12.75">
      <c r="A6" t="s">
        <v>7</v>
      </c>
      <c r="B6">
        <v>36.75</v>
      </c>
      <c r="C6">
        <v>-79.5</v>
      </c>
      <c r="D6" s="3">
        <f t="shared" si="0"/>
        <v>37</v>
      </c>
      <c r="E6" s="3">
        <f t="shared" si="1"/>
        <v>-80</v>
      </c>
      <c r="F6" s="3">
        <f t="shared" si="2"/>
        <v>-79</v>
      </c>
      <c r="G6" s="3">
        <f t="shared" si="3"/>
        <v>36.5</v>
      </c>
      <c r="H6" s="4"/>
      <c r="I6" s="4"/>
      <c r="J6" t="str">
        <f t="shared" si="4"/>
        <v>http://extract.cr.usgs.gov/Website/distreq/RequestSummary.jsp?AL=37,36.5,-79,-80&amp;PL=ND301HZ,</v>
      </c>
      <c r="K6" t="str">
        <f t="shared" si="5"/>
        <v>http://extract.cr.usgs.gov/Website/distreq/RequestSummary.jsp?AL=37,36.5,-79,-80&amp;CS=250&amp;PR=0&amp;PL=ND302HZ,</v>
      </c>
    </row>
    <row r="7" spans="1:11" ht="12.75">
      <c r="A7" t="s">
        <v>8</v>
      </c>
      <c r="B7">
        <v>36.75</v>
      </c>
      <c r="C7">
        <v>-78.5</v>
      </c>
      <c r="D7" s="3">
        <f t="shared" si="0"/>
        <v>37</v>
      </c>
      <c r="E7" s="3">
        <f t="shared" si="1"/>
        <v>-79</v>
      </c>
      <c r="F7" s="3">
        <f t="shared" si="2"/>
        <v>-78</v>
      </c>
      <c r="G7" s="3">
        <f t="shared" si="3"/>
        <v>36.5</v>
      </c>
      <c r="H7" s="4"/>
      <c r="I7" s="4"/>
      <c r="J7" t="str">
        <f t="shared" si="4"/>
        <v>http://extract.cr.usgs.gov/Website/distreq/RequestSummary.jsp?AL=37,36.5,-78,-79&amp;PL=ND301HZ,</v>
      </c>
      <c r="K7" t="str">
        <f t="shared" si="5"/>
        <v>http://extract.cr.usgs.gov/Website/distreq/RequestSummary.jsp?AL=37,36.5,-78,-79&amp;CS=250&amp;PR=0&amp;PL=ND302HZ,</v>
      </c>
    </row>
    <row r="8" spans="1:11" ht="12.75">
      <c r="A8" t="s">
        <v>9</v>
      </c>
      <c r="B8">
        <v>36.75</v>
      </c>
      <c r="C8">
        <v>-77.5</v>
      </c>
      <c r="D8" s="3">
        <f t="shared" si="0"/>
        <v>37</v>
      </c>
      <c r="E8" s="3">
        <f t="shared" si="1"/>
        <v>-78</v>
      </c>
      <c r="F8" s="3">
        <f t="shared" si="2"/>
        <v>-77</v>
      </c>
      <c r="G8" s="3">
        <f t="shared" si="3"/>
        <v>36.5</v>
      </c>
      <c r="H8" s="4"/>
      <c r="I8" s="4"/>
      <c r="J8" t="str">
        <f t="shared" si="4"/>
        <v>http://extract.cr.usgs.gov/Website/distreq/RequestSummary.jsp?AL=37,36.5,-77,-78&amp;PL=ND301HZ,</v>
      </c>
      <c r="K8" t="str">
        <f t="shared" si="5"/>
        <v>http://extract.cr.usgs.gov/Website/distreq/RequestSummary.jsp?AL=37,36.5,-77,-78&amp;CS=250&amp;PR=0&amp;PL=ND302HZ,</v>
      </c>
    </row>
    <row r="9" spans="1:11" ht="12.75">
      <c r="A9" t="s">
        <v>10</v>
      </c>
      <c r="B9">
        <v>36.75</v>
      </c>
      <c r="C9">
        <v>-76.5</v>
      </c>
      <c r="D9" s="3">
        <f t="shared" si="0"/>
        <v>37</v>
      </c>
      <c r="E9" s="3">
        <f t="shared" si="1"/>
        <v>-77</v>
      </c>
      <c r="F9" s="3">
        <f t="shared" si="2"/>
        <v>-76</v>
      </c>
      <c r="G9" s="3">
        <f t="shared" si="3"/>
        <v>36.5</v>
      </c>
      <c r="H9" s="4"/>
      <c r="I9" s="4"/>
      <c r="J9" t="str">
        <f t="shared" si="4"/>
        <v>http://extract.cr.usgs.gov/Website/distreq/RequestSummary.jsp?AL=37,36.5,-76,-77&amp;PL=ND301HZ,</v>
      </c>
      <c r="K9" t="str">
        <f t="shared" si="5"/>
        <v>http://extract.cr.usgs.gov/Website/distreq/RequestSummary.jsp?AL=37,36.5,-76,-77&amp;CS=250&amp;PR=0&amp;PL=ND302HZ,</v>
      </c>
    </row>
    <row r="10" spans="1:11" ht="12.75">
      <c r="A10" t="s">
        <v>11</v>
      </c>
      <c r="B10">
        <v>36.75</v>
      </c>
      <c r="C10">
        <v>-75.5</v>
      </c>
      <c r="D10" s="3">
        <f t="shared" si="0"/>
        <v>37</v>
      </c>
      <c r="E10" s="3">
        <f t="shared" si="1"/>
        <v>-76</v>
      </c>
      <c r="F10" s="3">
        <f t="shared" si="2"/>
        <v>-75</v>
      </c>
      <c r="G10" s="3">
        <f t="shared" si="3"/>
        <v>36.5</v>
      </c>
      <c r="H10" s="4"/>
      <c r="I10" s="4"/>
      <c r="J10" t="str">
        <f t="shared" si="4"/>
        <v>http://extract.cr.usgs.gov/Website/distreq/RequestSummary.jsp?AL=37,36.5,-75,-76&amp;PL=ND301HZ,</v>
      </c>
      <c r="K10" t="str">
        <f t="shared" si="5"/>
        <v>http://extract.cr.usgs.gov/Website/distreq/RequestSummary.jsp?AL=37,36.5,-75,-76&amp;CS=250&amp;PR=0&amp;PL=ND302HZ,</v>
      </c>
    </row>
    <row r="11" spans="1:11" ht="12.75">
      <c r="A11" t="s">
        <v>12</v>
      </c>
      <c r="B11">
        <v>37.25</v>
      </c>
      <c r="C11">
        <v>-82.5</v>
      </c>
      <c r="D11" s="3">
        <f t="shared" si="0"/>
        <v>37.5</v>
      </c>
      <c r="E11" s="3">
        <f t="shared" si="1"/>
        <v>-83</v>
      </c>
      <c r="F11" s="3">
        <f t="shared" si="2"/>
        <v>-82</v>
      </c>
      <c r="G11" s="3">
        <f t="shared" si="3"/>
        <v>37</v>
      </c>
      <c r="H11" s="4"/>
      <c r="I11" s="4"/>
      <c r="J11" t="str">
        <f t="shared" si="4"/>
        <v>http://extract.cr.usgs.gov/Website/distreq/RequestSummary.jsp?AL=37.5,37,-82,-83&amp;PL=ND301HZ,</v>
      </c>
      <c r="K11" t="str">
        <f t="shared" si="5"/>
        <v>http://extract.cr.usgs.gov/Website/distreq/RequestSummary.jsp?AL=37.5,37,-82,-83&amp;CS=250&amp;PR=0&amp;PL=ND302HZ,</v>
      </c>
    </row>
    <row r="12" spans="1:11" ht="12.75">
      <c r="A12" t="s">
        <v>13</v>
      </c>
      <c r="B12">
        <v>37.25</v>
      </c>
      <c r="C12">
        <v>-81.5</v>
      </c>
      <c r="D12" s="3">
        <f t="shared" si="0"/>
        <v>37.5</v>
      </c>
      <c r="E12" s="3">
        <f t="shared" si="1"/>
        <v>-82</v>
      </c>
      <c r="F12" s="3">
        <f t="shared" si="2"/>
        <v>-81</v>
      </c>
      <c r="G12" s="3">
        <f t="shared" si="3"/>
        <v>37</v>
      </c>
      <c r="H12" s="4"/>
      <c r="I12" s="4"/>
      <c r="J12" t="str">
        <f t="shared" si="4"/>
        <v>http://extract.cr.usgs.gov/Website/distreq/RequestSummary.jsp?AL=37.5,37,-81,-82&amp;PL=ND301HZ,</v>
      </c>
      <c r="K12" t="str">
        <f t="shared" si="5"/>
        <v>http://extract.cr.usgs.gov/Website/distreq/RequestSummary.jsp?AL=37.5,37,-81,-82&amp;CS=250&amp;PR=0&amp;PL=ND302HZ,</v>
      </c>
    </row>
    <row r="13" spans="1:11" ht="12.75">
      <c r="A13" t="s">
        <v>14</v>
      </c>
      <c r="B13">
        <v>37.25</v>
      </c>
      <c r="C13">
        <v>-80.5</v>
      </c>
      <c r="D13" s="3">
        <f t="shared" si="0"/>
        <v>37.5</v>
      </c>
      <c r="E13" s="3">
        <f t="shared" si="1"/>
        <v>-81</v>
      </c>
      <c r="F13" s="3">
        <f t="shared" si="2"/>
        <v>-80</v>
      </c>
      <c r="G13" s="3">
        <f t="shared" si="3"/>
        <v>37</v>
      </c>
      <c r="H13" s="4"/>
      <c r="I13" s="4"/>
      <c r="J13" t="str">
        <f t="shared" si="4"/>
        <v>http://extract.cr.usgs.gov/Website/distreq/RequestSummary.jsp?AL=37.5,37,-80,-81&amp;PL=ND301HZ,</v>
      </c>
      <c r="K13" t="str">
        <f t="shared" si="5"/>
        <v>http://extract.cr.usgs.gov/Website/distreq/RequestSummary.jsp?AL=37.5,37,-80,-81&amp;CS=250&amp;PR=0&amp;PL=ND302HZ,</v>
      </c>
    </row>
    <row r="14" spans="1:11" ht="12.75">
      <c r="A14" t="s">
        <v>15</v>
      </c>
      <c r="B14">
        <v>37.25</v>
      </c>
      <c r="C14">
        <v>-79.5</v>
      </c>
      <c r="D14" s="3">
        <f t="shared" si="0"/>
        <v>37.5</v>
      </c>
      <c r="E14" s="3">
        <f t="shared" si="1"/>
        <v>-80</v>
      </c>
      <c r="F14" s="3">
        <f t="shared" si="2"/>
        <v>-79</v>
      </c>
      <c r="G14" s="3">
        <f t="shared" si="3"/>
        <v>37</v>
      </c>
      <c r="H14" s="4"/>
      <c r="I14" s="4"/>
      <c r="J14" t="str">
        <f t="shared" si="4"/>
        <v>http://extract.cr.usgs.gov/Website/distreq/RequestSummary.jsp?AL=37.5,37,-79,-80&amp;PL=ND301HZ,</v>
      </c>
      <c r="K14" t="str">
        <f t="shared" si="5"/>
        <v>http://extract.cr.usgs.gov/Website/distreq/RequestSummary.jsp?AL=37.5,37,-79,-80&amp;CS=250&amp;PR=0&amp;PL=ND302HZ,</v>
      </c>
    </row>
    <row r="15" spans="1:11" ht="12.75">
      <c r="A15" t="s">
        <v>16</v>
      </c>
      <c r="B15">
        <v>37.25</v>
      </c>
      <c r="C15">
        <v>-78.5</v>
      </c>
      <c r="D15" s="3">
        <f t="shared" si="0"/>
        <v>37.5</v>
      </c>
      <c r="E15" s="3">
        <f t="shared" si="1"/>
        <v>-79</v>
      </c>
      <c r="F15" s="3">
        <f t="shared" si="2"/>
        <v>-78</v>
      </c>
      <c r="G15" s="3">
        <f t="shared" si="3"/>
        <v>37</v>
      </c>
      <c r="H15" s="4"/>
      <c r="I15" s="4"/>
      <c r="J15" t="str">
        <f t="shared" si="4"/>
        <v>http://extract.cr.usgs.gov/Website/distreq/RequestSummary.jsp?AL=37.5,37,-78,-79&amp;PL=ND301HZ,</v>
      </c>
      <c r="K15" t="str">
        <f t="shared" si="5"/>
        <v>http://extract.cr.usgs.gov/Website/distreq/RequestSummary.jsp?AL=37.5,37,-78,-79&amp;CS=250&amp;PR=0&amp;PL=ND302HZ,</v>
      </c>
    </row>
    <row r="16" spans="1:11" ht="12.75">
      <c r="A16" t="s">
        <v>17</v>
      </c>
      <c r="B16">
        <v>37.25</v>
      </c>
      <c r="C16">
        <v>-77.5</v>
      </c>
      <c r="D16" s="3">
        <f t="shared" si="0"/>
        <v>37.5</v>
      </c>
      <c r="E16" s="3">
        <f t="shared" si="1"/>
        <v>-78</v>
      </c>
      <c r="F16" s="3">
        <f t="shared" si="2"/>
        <v>-77</v>
      </c>
      <c r="G16" s="3">
        <f t="shared" si="3"/>
        <v>37</v>
      </c>
      <c r="H16" s="4"/>
      <c r="I16" s="4"/>
      <c r="J16" t="str">
        <f t="shared" si="4"/>
        <v>http://extract.cr.usgs.gov/Website/distreq/RequestSummary.jsp?AL=37.5,37,-77,-78&amp;PL=ND301HZ,</v>
      </c>
      <c r="K16" t="str">
        <f t="shared" si="5"/>
        <v>http://extract.cr.usgs.gov/Website/distreq/RequestSummary.jsp?AL=37.5,37,-77,-78&amp;CS=250&amp;PR=0&amp;PL=ND302HZ,</v>
      </c>
    </row>
    <row r="17" spans="1:11" ht="12.75">
      <c r="A17" t="s">
        <v>18</v>
      </c>
      <c r="B17">
        <v>37.25</v>
      </c>
      <c r="C17">
        <v>-76.5</v>
      </c>
      <c r="D17" s="3">
        <f t="shared" si="0"/>
        <v>37.5</v>
      </c>
      <c r="E17" s="3">
        <f t="shared" si="1"/>
        <v>-77</v>
      </c>
      <c r="F17" s="3">
        <f t="shared" si="2"/>
        <v>-76</v>
      </c>
      <c r="G17" s="3">
        <f t="shared" si="3"/>
        <v>37</v>
      </c>
      <c r="H17" s="4"/>
      <c r="I17" s="4"/>
      <c r="J17" t="str">
        <f t="shared" si="4"/>
        <v>http://extract.cr.usgs.gov/Website/distreq/RequestSummary.jsp?AL=37.5,37,-76,-77&amp;PL=ND301HZ,</v>
      </c>
      <c r="K17" t="str">
        <f t="shared" si="5"/>
        <v>http://extract.cr.usgs.gov/Website/distreq/RequestSummary.jsp?AL=37.5,37,-76,-77&amp;CS=250&amp;PR=0&amp;PL=ND302HZ,</v>
      </c>
    </row>
    <row r="18" spans="1:11" ht="12.75">
      <c r="A18" t="s">
        <v>19</v>
      </c>
      <c r="B18">
        <v>37.25</v>
      </c>
      <c r="C18">
        <v>-75.5</v>
      </c>
      <c r="D18" s="3">
        <f t="shared" si="0"/>
        <v>37.5</v>
      </c>
      <c r="E18" s="3">
        <f t="shared" si="1"/>
        <v>-76</v>
      </c>
      <c r="F18" s="3">
        <f t="shared" si="2"/>
        <v>-75</v>
      </c>
      <c r="G18" s="3">
        <f t="shared" si="3"/>
        <v>37</v>
      </c>
      <c r="H18" s="4"/>
      <c r="I18" s="4"/>
      <c r="J18" t="str">
        <f t="shared" si="4"/>
        <v>http://extract.cr.usgs.gov/Website/distreq/RequestSummary.jsp?AL=37.5,37,-75,-76&amp;PL=ND301HZ,</v>
      </c>
      <c r="K18" t="str">
        <f t="shared" si="5"/>
        <v>http://extract.cr.usgs.gov/Website/distreq/RequestSummary.jsp?AL=37.5,37,-75,-76&amp;CS=250&amp;PR=0&amp;PL=ND302HZ,</v>
      </c>
    </row>
    <row r="19" spans="1:11" ht="12.75">
      <c r="A19" t="s">
        <v>20</v>
      </c>
      <c r="B19">
        <v>37.75</v>
      </c>
      <c r="C19">
        <v>-81.5</v>
      </c>
      <c r="D19" s="3">
        <f t="shared" si="0"/>
        <v>38</v>
      </c>
      <c r="E19" s="3">
        <f t="shared" si="1"/>
        <v>-82</v>
      </c>
      <c r="F19" s="3">
        <f t="shared" si="2"/>
        <v>-81</v>
      </c>
      <c r="G19" s="3">
        <f t="shared" si="3"/>
        <v>37.5</v>
      </c>
      <c r="H19" s="4"/>
      <c r="I19" s="4"/>
      <c r="J19" t="str">
        <f t="shared" si="4"/>
        <v>http://extract.cr.usgs.gov/Website/distreq/RequestSummary.jsp?AL=38,37.5,-81,-82&amp;PL=ND301HZ,</v>
      </c>
      <c r="K19" t="str">
        <f t="shared" si="5"/>
        <v>http://extract.cr.usgs.gov/Website/distreq/RequestSummary.jsp?AL=38,37.5,-81,-82&amp;CS=250&amp;PR=0&amp;PL=ND302HZ,</v>
      </c>
    </row>
    <row r="20" spans="1:11" ht="12.75">
      <c r="A20" t="s">
        <v>21</v>
      </c>
      <c r="B20">
        <v>37.75</v>
      </c>
      <c r="C20">
        <v>-80.5</v>
      </c>
      <c r="D20" s="3">
        <f t="shared" si="0"/>
        <v>38</v>
      </c>
      <c r="E20" s="3">
        <f t="shared" si="1"/>
        <v>-81</v>
      </c>
      <c r="F20" s="3">
        <f t="shared" si="2"/>
        <v>-80</v>
      </c>
      <c r="G20" s="3">
        <f t="shared" si="3"/>
        <v>37.5</v>
      </c>
      <c r="H20" s="4"/>
      <c r="I20" s="4"/>
      <c r="J20" t="str">
        <f t="shared" si="4"/>
        <v>http://extract.cr.usgs.gov/Website/distreq/RequestSummary.jsp?AL=38,37.5,-80,-81&amp;PL=ND301HZ,</v>
      </c>
      <c r="K20" t="str">
        <f t="shared" si="5"/>
        <v>http://extract.cr.usgs.gov/Website/distreq/RequestSummary.jsp?AL=38,37.5,-80,-81&amp;CS=250&amp;PR=0&amp;PL=ND302HZ,</v>
      </c>
    </row>
    <row r="21" spans="1:11" ht="12.75">
      <c r="A21" t="s">
        <v>22</v>
      </c>
      <c r="B21">
        <v>37.75</v>
      </c>
      <c r="C21">
        <v>-79.5</v>
      </c>
      <c r="D21" s="3">
        <f t="shared" si="0"/>
        <v>38</v>
      </c>
      <c r="E21" s="3">
        <f t="shared" si="1"/>
        <v>-80</v>
      </c>
      <c r="F21" s="3">
        <f t="shared" si="2"/>
        <v>-79</v>
      </c>
      <c r="G21" s="3">
        <f t="shared" si="3"/>
        <v>37.5</v>
      </c>
      <c r="H21" s="4"/>
      <c r="I21" s="4"/>
      <c r="J21" t="str">
        <f t="shared" si="4"/>
        <v>http://extract.cr.usgs.gov/Website/distreq/RequestSummary.jsp?AL=38,37.5,-79,-80&amp;PL=ND301HZ,</v>
      </c>
      <c r="K21" t="str">
        <f t="shared" si="5"/>
        <v>http://extract.cr.usgs.gov/Website/distreq/RequestSummary.jsp?AL=38,37.5,-79,-80&amp;CS=250&amp;PR=0&amp;PL=ND302HZ,</v>
      </c>
    </row>
    <row r="22" spans="1:11" ht="12.75">
      <c r="A22" t="s">
        <v>23</v>
      </c>
      <c r="B22">
        <v>37.75</v>
      </c>
      <c r="C22">
        <v>-78.5</v>
      </c>
      <c r="D22" s="3">
        <f t="shared" si="0"/>
        <v>38</v>
      </c>
      <c r="E22" s="3">
        <f t="shared" si="1"/>
        <v>-79</v>
      </c>
      <c r="F22" s="3">
        <f t="shared" si="2"/>
        <v>-78</v>
      </c>
      <c r="G22" s="3">
        <f t="shared" si="3"/>
        <v>37.5</v>
      </c>
      <c r="H22" s="4"/>
      <c r="I22" s="4"/>
      <c r="J22" t="str">
        <f t="shared" si="4"/>
        <v>http://extract.cr.usgs.gov/Website/distreq/RequestSummary.jsp?AL=38,37.5,-78,-79&amp;PL=ND301HZ,</v>
      </c>
      <c r="K22" t="str">
        <f t="shared" si="5"/>
        <v>http://extract.cr.usgs.gov/Website/distreq/RequestSummary.jsp?AL=38,37.5,-78,-79&amp;CS=250&amp;PR=0&amp;PL=ND302HZ,</v>
      </c>
    </row>
    <row r="23" spans="1:11" ht="12.75">
      <c r="A23" t="s">
        <v>24</v>
      </c>
      <c r="B23">
        <v>37.75</v>
      </c>
      <c r="C23">
        <v>-77.5</v>
      </c>
      <c r="D23" s="3">
        <f t="shared" si="0"/>
        <v>38</v>
      </c>
      <c r="E23" s="3">
        <f t="shared" si="1"/>
        <v>-78</v>
      </c>
      <c r="F23" s="3">
        <f t="shared" si="2"/>
        <v>-77</v>
      </c>
      <c r="G23" s="3">
        <f t="shared" si="3"/>
        <v>37.5</v>
      </c>
      <c r="H23" s="4"/>
      <c r="I23" s="4"/>
      <c r="J23" t="str">
        <f t="shared" si="4"/>
        <v>http://extract.cr.usgs.gov/Website/distreq/RequestSummary.jsp?AL=38,37.5,-77,-78&amp;PL=ND301HZ,</v>
      </c>
      <c r="K23" t="str">
        <f t="shared" si="5"/>
        <v>http://extract.cr.usgs.gov/Website/distreq/RequestSummary.jsp?AL=38,37.5,-77,-78&amp;CS=250&amp;PR=0&amp;PL=ND302HZ,</v>
      </c>
    </row>
    <row r="24" spans="1:11" ht="12.75">
      <c r="A24" t="s">
        <v>25</v>
      </c>
      <c r="B24">
        <v>37.75</v>
      </c>
      <c r="C24">
        <v>-76.5</v>
      </c>
      <c r="D24" s="3">
        <f t="shared" si="0"/>
        <v>38</v>
      </c>
      <c r="E24" s="3">
        <f t="shared" si="1"/>
        <v>-77</v>
      </c>
      <c r="F24" s="3">
        <f t="shared" si="2"/>
        <v>-76</v>
      </c>
      <c r="G24" s="3">
        <f t="shared" si="3"/>
        <v>37.5</v>
      </c>
      <c r="H24" s="4"/>
      <c r="I24" s="4"/>
      <c r="J24" t="str">
        <f t="shared" si="4"/>
        <v>http://extract.cr.usgs.gov/Website/distreq/RequestSummary.jsp?AL=38,37.5,-76,-77&amp;PL=ND301HZ,</v>
      </c>
      <c r="K24" t="str">
        <f t="shared" si="5"/>
        <v>http://extract.cr.usgs.gov/Website/distreq/RequestSummary.jsp?AL=38,37.5,-76,-77&amp;CS=250&amp;PR=0&amp;PL=ND302HZ,</v>
      </c>
    </row>
    <row r="25" spans="1:11" ht="12.75">
      <c r="A25" t="s">
        <v>26</v>
      </c>
      <c r="B25">
        <v>37.75</v>
      </c>
      <c r="C25">
        <v>-75.5</v>
      </c>
      <c r="D25" s="3">
        <f t="shared" si="0"/>
        <v>38</v>
      </c>
      <c r="E25" s="3">
        <f t="shared" si="1"/>
        <v>-76</v>
      </c>
      <c r="F25" s="3">
        <f t="shared" si="2"/>
        <v>-75</v>
      </c>
      <c r="G25" s="3">
        <f t="shared" si="3"/>
        <v>37.5</v>
      </c>
      <c r="H25" s="4"/>
      <c r="I25" s="4"/>
      <c r="J25" t="str">
        <f t="shared" si="4"/>
        <v>http://extract.cr.usgs.gov/Website/distreq/RequestSummary.jsp?AL=38,37.5,-75,-76&amp;PL=ND301HZ,</v>
      </c>
      <c r="K25" t="str">
        <f t="shared" si="5"/>
        <v>http://extract.cr.usgs.gov/Website/distreq/RequestSummary.jsp?AL=38,37.5,-75,-76&amp;CS=250&amp;PR=0&amp;PL=ND302HZ,</v>
      </c>
    </row>
    <row r="26" spans="1:11" ht="12.75">
      <c r="A26" t="s">
        <v>27</v>
      </c>
      <c r="B26">
        <v>38.25</v>
      </c>
      <c r="C26">
        <v>-79.5</v>
      </c>
      <c r="D26" s="3">
        <f t="shared" si="0"/>
        <v>38.5</v>
      </c>
      <c r="E26" s="3">
        <f t="shared" si="1"/>
        <v>-80</v>
      </c>
      <c r="F26" s="3">
        <f t="shared" si="2"/>
        <v>-79</v>
      </c>
      <c r="G26" s="3">
        <f t="shared" si="3"/>
        <v>38</v>
      </c>
      <c r="H26" s="4"/>
      <c r="I26" s="4"/>
      <c r="J26" t="str">
        <f t="shared" si="4"/>
        <v>http://extract.cr.usgs.gov/Website/distreq/RequestSummary.jsp?AL=38.5,38,-79,-80&amp;PL=ND301HZ,</v>
      </c>
      <c r="K26" t="str">
        <f t="shared" si="5"/>
        <v>http://extract.cr.usgs.gov/Website/distreq/RequestSummary.jsp?AL=38.5,38,-79,-80&amp;CS=250&amp;PR=0&amp;PL=ND302HZ,</v>
      </c>
    </row>
    <row r="27" spans="1:11" ht="12.75">
      <c r="A27" t="s">
        <v>28</v>
      </c>
      <c r="B27">
        <v>38.25</v>
      </c>
      <c r="C27">
        <v>-78.5</v>
      </c>
      <c r="D27" s="3">
        <f t="shared" si="0"/>
        <v>38.5</v>
      </c>
      <c r="E27" s="3">
        <f t="shared" si="1"/>
        <v>-79</v>
      </c>
      <c r="F27" s="3">
        <f t="shared" si="2"/>
        <v>-78</v>
      </c>
      <c r="G27" s="3">
        <f t="shared" si="3"/>
        <v>38</v>
      </c>
      <c r="H27" s="4"/>
      <c r="I27" s="4"/>
      <c r="J27" t="str">
        <f t="shared" si="4"/>
        <v>http://extract.cr.usgs.gov/Website/distreq/RequestSummary.jsp?AL=38.5,38,-78,-79&amp;PL=ND301HZ,</v>
      </c>
      <c r="K27" t="str">
        <f t="shared" si="5"/>
        <v>http://extract.cr.usgs.gov/Website/distreq/RequestSummary.jsp?AL=38.5,38,-78,-79&amp;CS=250&amp;PR=0&amp;PL=ND302HZ,</v>
      </c>
    </row>
    <row r="28" spans="1:11" ht="12.75">
      <c r="A28" t="s">
        <v>29</v>
      </c>
      <c r="B28">
        <v>38.25</v>
      </c>
      <c r="C28">
        <v>-77.5</v>
      </c>
      <c r="D28" s="3">
        <f t="shared" si="0"/>
        <v>38.5</v>
      </c>
      <c r="E28" s="3">
        <f t="shared" si="1"/>
        <v>-78</v>
      </c>
      <c r="F28" s="3">
        <f t="shared" si="2"/>
        <v>-77</v>
      </c>
      <c r="G28" s="3">
        <f t="shared" si="3"/>
        <v>38</v>
      </c>
      <c r="H28" s="4"/>
      <c r="I28" s="4"/>
      <c r="J28" t="str">
        <f t="shared" si="4"/>
        <v>http://extract.cr.usgs.gov/Website/distreq/RequestSummary.jsp?AL=38.5,38,-77,-78&amp;PL=ND301HZ,</v>
      </c>
      <c r="K28" t="str">
        <f t="shared" si="5"/>
        <v>http://extract.cr.usgs.gov/Website/distreq/RequestSummary.jsp?AL=38.5,38,-77,-78&amp;CS=250&amp;PR=0&amp;PL=ND302HZ,</v>
      </c>
    </row>
    <row r="29" spans="1:11" ht="12.75">
      <c r="A29" t="s">
        <v>30</v>
      </c>
      <c r="B29">
        <v>38.25</v>
      </c>
      <c r="C29">
        <v>-76.5</v>
      </c>
      <c r="D29" s="3">
        <f t="shared" si="0"/>
        <v>38.5</v>
      </c>
      <c r="E29" s="3">
        <f t="shared" si="1"/>
        <v>-77</v>
      </c>
      <c r="F29" s="3">
        <f t="shared" si="2"/>
        <v>-76</v>
      </c>
      <c r="G29" s="3">
        <f t="shared" si="3"/>
        <v>38</v>
      </c>
      <c r="H29" s="4"/>
      <c r="I29" s="4"/>
      <c r="J29" t="str">
        <f t="shared" si="4"/>
        <v>http://extract.cr.usgs.gov/Website/distreq/RequestSummary.jsp?AL=38.5,38,-76,-77&amp;PL=ND301HZ,</v>
      </c>
      <c r="K29" t="str">
        <f t="shared" si="5"/>
        <v>http://extract.cr.usgs.gov/Website/distreq/RequestSummary.jsp?AL=38.5,38,-76,-77&amp;CS=250&amp;PR=0&amp;PL=ND302HZ,</v>
      </c>
    </row>
    <row r="30" spans="1:11" ht="12.75">
      <c r="A30" t="s">
        <v>31</v>
      </c>
      <c r="B30">
        <v>38.25</v>
      </c>
      <c r="C30">
        <v>-75.5</v>
      </c>
      <c r="D30" s="3">
        <f t="shared" si="0"/>
        <v>38.5</v>
      </c>
      <c r="E30" s="3">
        <f t="shared" si="1"/>
        <v>-76</v>
      </c>
      <c r="F30" s="3">
        <f t="shared" si="2"/>
        <v>-75</v>
      </c>
      <c r="G30" s="3">
        <f t="shared" si="3"/>
        <v>38</v>
      </c>
      <c r="H30" s="4"/>
      <c r="I30" s="4"/>
      <c r="J30" t="str">
        <f t="shared" si="4"/>
        <v>http://extract.cr.usgs.gov/Website/distreq/RequestSummary.jsp?AL=38.5,38,-75,-76&amp;PL=ND301HZ,</v>
      </c>
      <c r="K30" t="str">
        <f t="shared" si="5"/>
        <v>http://extract.cr.usgs.gov/Website/distreq/RequestSummary.jsp?AL=38.5,38,-75,-76&amp;CS=250&amp;PR=0&amp;PL=ND302HZ,</v>
      </c>
    </row>
    <row r="31" spans="1:11" ht="12.75">
      <c r="A31" t="s">
        <v>32</v>
      </c>
      <c r="B31">
        <v>38.75</v>
      </c>
      <c r="C31">
        <v>-79.5</v>
      </c>
      <c r="D31" s="3">
        <f t="shared" si="0"/>
        <v>39</v>
      </c>
      <c r="E31" s="3">
        <f t="shared" si="1"/>
        <v>-80</v>
      </c>
      <c r="F31" s="3">
        <f t="shared" si="2"/>
        <v>-79</v>
      </c>
      <c r="G31" s="3">
        <f t="shared" si="3"/>
        <v>38.5</v>
      </c>
      <c r="H31" s="4"/>
      <c r="I31" s="4"/>
      <c r="J31" t="str">
        <f t="shared" si="4"/>
        <v>http://extract.cr.usgs.gov/Website/distreq/RequestSummary.jsp?AL=39,38.5,-79,-80&amp;PL=ND301HZ,</v>
      </c>
      <c r="K31" t="str">
        <f t="shared" si="5"/>
        <v>http://extract.cr.usgs.gov/Website/distreq/RequestSummary.jsp?AL=39,38.5,-79,-80&amp;CS=250&amp;PR=0&amp;PL=ND302HZ,</v>
      </c>
    </row>
    <row r="32" spans="1:11" ht="12.75">
      <c r="A32" t="s">
        <v>33</v>
      </c>
      <c r="B32">
        <v>38.75</v>
      </c>
      <c r="C32">
        <v>-78.5</v>
      </c>
      <c r="D32" s="3">
        <f t="shared" si="0"/>
        <v>39</v>
      </c>
      <c r="E32" s="3">
        <f t="shared" si="1"/>
        <v>-79</v>
      </c>
      <c r="F32" s="3">
        <f t="shared" si="2"/>
        <v>-78</v>
      </c>
      <c r="G32" s="3">
        <f t="shared" si="3"/>
        <v>38.5</v>
      </c>
      <c r="H32" s="4"/>
      <c r="I32" s="4"/>
      <c r="J32" t="str">
        <f t="shared" si="4"/>
        <v>http://extract.cr.usgs.gov/Website/distreq/RequestSummary.jsp?AL=39,38.5,-78,-79&amp;PL=ND301HZ,</v>
      </c>
      <c r="K32" t="str">
        <f t="shared" si="5"/>
        <v>http://extract.cr.usgs.gov/Website/distreq/RequestSummary.jsp?AL=39,38.5,-78,-79&amp;CS=250&amp;PR=0&amp;PL=ND302HZ,</v>
      </c>
    </row>
    <row r="33" spans="1:11" ht="12.75">
      <c r="A33" t="s">
        <v>34</v>
      </c>
      <c r="B33">
        <v>38.75</v>
      </c>
      <c r="C33">
        <v>-77.5</v>
      </c>
      <c r="D33" s="3">
        <f t="shared" si="0"/>
        <v>39</v>
      </c>
      <c r="E33" s="3">
        <f t="shared" si="1"/>
        <v>-78</v>
      </c>
      <c r="F33" s="3">
        <f t="shared" si="2"/>
        <v>-77</v>
      </c>
      <c r="G33" s="3">
        <f t="shared" si="3"/>
        <v>38.5</v>
      </c>
      <c r="H33" s="4"/>
      <c r="I33" s="4"/>
      <c r="J33" t="str">
        <f t="shared" si="4"/>
        <v>http://extract.cr.usgs.gov/Website/distreq/RequestSummary.jsp?AL=39,38.5,-77,-78&amp;PL=ND301HZ,</v>
      </c>
      <c r="K33" t="str">
        <f t="shared" si="5"/>
        <v>http://extract.cr.usgs.gov/Website/distreq/RequestSummary.jsp?AL=39,38.5,-77,-78&amp;CS=250&amp;PR=0&amp;PL=ND302HZ,</v>
      </c>
    </row>
    <row r="34" spans="1:11" ht="12.75">
      <c r="A34" t="s">
        <v>35</v>
      </c>
      <c r="B34">
        <v>39.25</v>
      </c>
      <c r="C34">
        <v>-78.5</v>
      </c>
      <c r="D34" s="3">
        <f t="shared" si="0"/>
        <v>39.5</v>
      </c>
      <c r="E34" s="3">
        <f t="shared" si="1"/>
        <v>-79</v>
      </c>
      <c r="F34" s="3">
        <f t="shared" si="2"/>
        <v>-78</v>
      </c>
      <c r="G34" s="3">
        <f t="shared" si="3"/>
        <v>39</v>
      </c>
      <c r="H34" s="4"/>
      <c r="I34" s="4"/>
      <c r="J34" t="str">
        <f t="shared" si="4"/>
        <v>http://extract.cr.usgs.gov/Website/distreq/RequestSummary.jsp?AL=39.5,39,-78,-79&amp;PL=ND301HZ,</v>
      </c>
      <c r="K34" t="str">
        <f t="shared" si="5"/>
        <v>http://extract.cr.usgs.gov/Website/distreq/RequestSummary.jsp?AL=39.5,39,-78,-79&amp;CS=250&amp;PR=0&amp;PL=ND302HZ,</v>
      </c>
    </row>
    <row r="35" spans="1:11" ht="12.75">
      <c r="A35" t="s">
        <v>36</v>
      </c>
      <c r="B35">
        <v>39.25</v>
      </c>
      <c r="C35">
        <v>-77.5</v>
      </c>
      <c r="D35" s="3">
        <f t="shared" si="0"/>
        <v>39.5</v>
      </c>
      <c r="E35" s="3">
        <f t="shared" si="1"/>
        <v>-78</v>
      </c>
      <c r="F35" s="3">
        <f t="shared" si="2"/>
        <v>-77</v>
      </c>
      <c r="G35" s="3">
        <f t="shared" si="3"/>
        <v>39</v>
      </c>
      <c r="H35" s="4"/>
      <c r="I35" s="4"/>
      <c r="J35" t="str">
        <f t="shared" si="4"/>
        <v>http://extract.cr.usgs.gov/Website/distreq/RequestSummary.jsp?AL=39.5,39,-77,-78&amp;PL=ND301HZ,</v>
      </c>
      <c r="K35" t="str">
        <f t="shared" si="5"/>
        <v>http://extract.cr.usgs.gov/Website/distreq/RequestSummary.jsp?AL=39.5,39,-77,-78&amp;CS=250&amp;PR=0&amp;PL=ND302HZ,</v>
      </c>
    </row>
    <row r="37" spans="3:7" ht="12.75">
      <c r="C37" t="s">
        <v>43</v>
      </c>
      <c r="D37">
        <f>MAX(D2:D35)</f>
        <v>39.5</v>
      </c>
      <c r="E37">
        <f>MIN(E2:E35)</f>
        <v>-84</v>
      </c>
      <c r="F37">
        <f>MAX(F2:F35)</f>
        <v>-75</v>
      </c>
      <c r="G37">
        <f>MIN(G2:G35)</f>
        <v>36.5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2008-04-18T16:04:58Z</dcterms:created>
  <dcterms:modified xsi:type="dcterms:W3CDTF">2008-08-16T02:56:29Z</dcterms:modified>
  <cp:category/>
  <cp:version/>
  <cp:contentType/>
  <cp:contentStatus/>
</cp:coreProperties>
</file>